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полугодие" sheetId="1" r:id="rId1"/>
  </sheets>
  <definedNames>
    <definedName name="_xlnm.Print_Titles" localSheetId="0">'1полугодие'!$5:$7</definedName>
  </definedNames>
  <calcPr fullCalcOnLoad="1"/>
</workbook>
</file>

<file path=xl/sharedStrings.xml><?xml version="1.0" encoding="utf-8"?>
<sst xmlns="http://schemas.openxmlformats.org/spreadsheetml/2006/main" count="97" uniqueCount="86">
  <si>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</si>
  <si>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</si>
  <si>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</si>
  <si>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</si>
  <si>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</si>
  <si>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</si>
  <si>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</si>
  <si>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</si>
  <si>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</si>
  <si>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</si>
  <si>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</si>
  <si>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</si>
  <si>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</si>
  <si>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</si>
  <si>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</si>
  <si>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</si>
  <si>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</si>
  <si>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</si>
  <si>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</si>
  <si>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</si>
  <si>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</si>
  <si>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</si>
  <si>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</si>
  <si>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</si>
  <si>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</si>
  <si>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</si>
  <si>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</si>
  <si>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</si>
  <si>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</si>
  <si>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</si>
  <si>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</si>
  <si>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</si>
  <si>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</si>
  <si>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</si>
  <si>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</si>
  <si>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</si>
  <si>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</si>
  <si>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</si>
  <si>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</si>
  <si>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</si>
  <si>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</si>
  <si>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</si>
  <si>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</si>
  <si>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</si>
  <si>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</si>
  <si>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</si>
  <si>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</si>
  <si>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</si>
  <si>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</si>
  <si>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</si>
  <si>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</si>
  <si>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</si>
  <si>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</si>
  <si>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</si>
  <si>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</si>
  <si>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</si>
  <si>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</si>
  <si>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</si>
  <si>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</si>
  <si>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</si>
  <si>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</si>
  <si>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</si>
  <si>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</si>
  <si>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 xml:space="preserve">Другие вопросы в области культуры и кинематографии </t>
  </si>
  <si>
    <t>Здравоохранение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</si>
  <si>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</si>
  <si>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</si>
  <si>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</si>
  <si>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 xml:space="preserve">Другие вопросы в области здравоохранения  </t>
  </si>
  <si>
    <t xml:space="preserve">Культура и кинематография  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</si>
  <si>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</si>
  <si>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</si>
  <si>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</si>
  <si>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Межбюджетные трансферты бюджетам субъектов Российской Федерации и муниципальных образований общего характера</t>
  </si>
  <si>
    <t>Утвержденный  план, тыс.руб.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</si>
  <si>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</si>
  <si>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</si>
  <si>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</si>
  <si>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Защита населения и территорий от  чрезвычайных ситуаций природного и техногенного характера, гражданская оборона</t>
  </si>
  <si>
    <t>Дорожное хозяйство (дорожные фонды)</t>
  </si>
  <si>
    <t>Прочие межбюджетные трансферты общего характера</t>
  </si>
  <si>
    <t>Дополнительное образование детей</t>
  </si>
  <si>
    <t>Сведения об исполнении бюджета Нижневартовского района за I полугодие 2018 года по расходам в разрезе разделов и подразделов в сравнении с соответствующим периодом 2017 года</t>
  </si>
  <si>
    <t>Исполнено 1 полугодие 2018 года</t>
  </si>
  <si>
    <t>Исполнено 1 полугодие 2017 года</t>
  </si>
  <si>
    <t>Темп роста (2018/2017), %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</si>
</sst>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45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53" applyFont="1" applyProtection="1">
      <alignment/>
      <protection hidden="1"/>
    </xf>
    <xf numFmtId="0" fontId="0" fillId="0" borderId="0" xfId="53" applyFont="1">
      <alignment/>
      <protection/>
    </xf>
    <xf numFmtId="0" fontId="5" fillId="0" borderId="0" xfId="53" applyNumberFormat="1" applyFont="1" applyFill="1" applyAlignment="1" applyProtection="1">
      <alignment horizontal="center" wrapText="1"/>
      <protection hidden="1"/>
    </xf>
    <xf numFmtId="0" fontId="5" fillId="0" borderId="0" xfId="53" applyFont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>
      <alignment/>
      <protection/>
    </xf>
    <xf numFmtId="181" fontId="7" fillId="0" borderId="10" xfId="53" applyNumberFormat="1" applyFont="1" applyFill="1" applyBorder="1" applyAlignment="1" applyProtection="1">
      <alignment wrapText="1"/>
      <protection hidden="1"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/>
      <protection/>
    </xf>
    <xf numFmtId="3" fontId="7" fillId="0" borderId="0" xfId="53" applyNumberFormat="1" applyFont="1">
      <alignment/>
      <protection/>
    </xf>
    <xf numFmtId="181" fontId="5" fillId="0" borderId="10" xfId="53" applyNumberFormat="1" applyFont="1" applyFill="1" applyBorder="1" applyAlignment="1" applyProtection="1">
      <alignment wrapText="1"/>
      <protection hidden="1"/>
    </xf>
    <xf numFmtId="0" fontId="8" fillId="0" borderId="0" xfId="53" applyNumberFormat="1" applyFont="1" applyFill="1" applyAlignment="1" applyProtection="1">
      <alignment horizontal="center" wrapText="1"/>
      <protection hidden="1"/>
    </xf>
    <xf numFmtId="0" fontId="9" fillId="0" borderId="0" xfId="53" applyNumberFormat="1" applyFont="1" applyFill="1" applyAlignment="1" applyProtection="1">
      <alignment horizontal="left" wrapText="1"/>
      <protection hidden="1"/>
    </xf>
    <xf numFmtId="186" fontId="7" fillId="0" borderId="0" xfId="53" applyNumberFormat="1" applyFont="1">
      <alignment/>
      <protection/>
    </xf>
    <xf numFmtId="186" fontId="7" fillId="0" borderId="10" xfId="53" applyNumberFormat="1" applyFont="1" applyFill="1" applyBorder="1" applyAlignment="1" applyProtection="1">
      <alignment/>
      <protection hidden="1"/>
    </xf>
    <xf numFmtId="186" fontId="7" fillId="0" borderId="10" xfId="53" applyNumberFormat="1" applyFont="1" applyBorder="1">
      <alignment/>
      <protection/>
    </xf>
    <xf numFmtId="186" fontId="5" fillId="0" borderId="10" xfId="53" applyNumberFormat="1" applyFont="1" applyFill="1" applyBorder="1" applyAlignment="1" applyProtection="1">
      <alignment/>
      <protection hidden="1"/>
    </xf>
    <xf numFmtId="186" fontId="7" fillId="0" borderId="10" xfId="53" applyNumberFormat="1" applyFont="1" applyBorder="1">
      <alignment/>
      <protection/>
    </xf>
    <xf numFmtId="186" fontId="7" fillId="0" borderId="10" xfId="54" applyNumberFormat="1" applyFont="1" applyFill="1" applyBorder="1" applyAlignment="1" applyProtection="1">
      <alignment/>
      <protection hidden="1"/>
    </xf>
    <xf numFmtId="181" fontId="5" fillId="0" borderId="10" xfId="53" applyNumberFormat="1" applyFont="1" applyFill="1" applyBorder="1" applyAlignment="1" applyProtection="1">
      <alignment wrapText="1"/>
      <protection hidden="1"/>
    </xf>
    <xf numFmtId="186" fontId="5" fillId="0" borderId="10" xfId="53" applyNumberFormat="1" applyFont="1" applyFill="1" applyBorder="1" applyAlignment="1" applyProtection="1">
      <alignment/>
      <protection hidden="1"/>
    </xf>
    <xf numFmtId="186" fontId="7" fillId="0" borderId="10" xfId="53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wrapText="1"/>
      <protection hidden="1"/>
    </xf>
    <xf numFmtId="0" fontId="7" fillId="0" borderId="10" xfId="53" applyNumberFormat="1" applyFont="1" applyFill="1" applyBorder="1" applyAlignment="1" applyProtection="1">
      <alignment wrapText="1"/>
      <protection hidden="1"/>
    </xf>
    <xf numFmtId="0" fontId="5" fillId="0" borderId="10" xfId="53" applyNumberFormat="1" applyFont="1" applyFill="1" applyBorder="1" applyAlignment="1" applyProtection="1">
      <alignment wrapText="1"/>
      <protection hidden="1"/>
    </xf>
    <xf numFmtId="0" fontId="0" fillId="0" borderId="10" xfId="53" applyFont="1" applyBorder="1">
      <alignment/>
      <protection/>
    </xf>
    <xf numFmtId="0" fontId="10" fillId="0" borderId="10" xfId="53" applyNumberFormat="1" applyFont="1" applyFill="1" applyBorder="1" applyAlignment="1" applyProtection="1">
      <alignment wrapText="1"/>
      <protection hidden="1"/>
    </xf>
    <xf numFmtId="186" fontId="5" fillId="0" borderId="10" xfId="53" applyNumberFormat="1" applyFont="1" applyFill="1" applyBorder="1" applyAlignment="1" applyProtection="1">
      <alignment/>
      <protection hidden="1"/>
    </xf>
    <xf numFmtId="0" fontId="5" fillId="33" borderId="10" xfId="53" applyNumberFormat="1" applyFont="1" applyFill="1" applyBorder="1" applyAlignment="1" applyProtection="1">
      <alignment horizontal="left"/>
      <protection hidden="1"/>
    </xf>
    <xf numFmtId="186" fontId="5" fillId="33" borderId="10" xfId="53" applyNumberFormat="1" applyFont="1" applyFill="1" applyBorder="1" applyAlignment="1" applyProtection="1">
      <alignment vertical="center"/>
      <protection hidden="1"/>
    </xf>
    <xf numFmtId="186" fontId="7" fillId="0" borderId="10" xfId="53" applyNumberFormat="1" applyFont="1" applyFill="1" applyBorder="1">
      <alignment/>
      <protection/>
    </xf>
    <xf numFmtId="186" fontId="5" fillId="33" borderId="1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Alignment="1" applyProtection="1">
      <alignment horizontal="right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1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Обычный_Tmp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92"/>
  <sheetViews>
    <sheetView tabSelected="1" zoomScale="75" zoomScaleNormal="75" zoomScalePageLayoutView="0" workbookViewId="0" topLeftCell="A1">
      <pane xSplit="3" ySplit="7" topLeftCell="E6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25" sqref="M25"/>
    </sheetView>
  </sheetViews>
  <sheetFormatPr defaultColWidth="9.00390625" defaultRowHeight="12.75"/>
  <cols>
    <col min="1" max="1" width="61.50390625" style="2" customWidth="1"/>
    <col min="2" max="3" width="6.875" style="2" customWidth="1"/>
    <col min="4" max="4" width="18.875" style="2" hidden="1" customWidth="1"/>
    <col min="5" max="5" width="18.50390625" style="2" customWidth="1"/>
    <col min="6" max="6" width="17.875" style="2" customWidth="1"/>
    <col min="7" max="7" width="17.375" style="2" customWidth="1"/>
    <col min="8" max="16384" width="9.375" style="2" customWidth="1"/>
  </cols>
  <sheetData>
    <row r="1" spans="1:7" ht="31.5" customHeight="1">
      <c r="A1" s="1"/>
      <c r="B1" s="1"/>
      <c r="C1" s="1"/>
      <c r="D1" s="1"/>
      <c r="F1" s="36"/>
      <c r="G1" s="36"/>
    </row>
    <row r="2" spans="1:7" s="4" customFormat="1" ht="75.75" customHeight="1">
      <c r="A2" s="39" t="s">
        <v>82</v>
      </c>
      <c r="B2" s="39"/>
      <c r="C2" s="39"/>
      <c r="D2" s="39"/>
      <c r="E2" s="39"/>
      <c r="F2" s="39"/>
      <c r="G2" s="39"/>
    </row>
    <row r="3" spans="1:7" s="4" customFormat="1" ht="15.75" customHeight="1" hidden="1">
      <c r="A3" s="15"/>
      <c r="B3" s="15"/>
      <c r="C3" s="15"/>
      <c r="D3" s="15"/>
      <c r="E3" s="15"/>
      <c r="F3" s="15"/>
      <c r="G3" s="15"/>
    </row>
    <row r="4" spans="1:4" s="4" customFormat="1" ht="20.25" customHeight="1" hidden="1" thickBot="1">
      <c r="A4" s="16"/>
      <c r="B4" s="3"/>
      <c r="C4" s="3"/>
      <c r="D4" s="3"/>
    </row>
    <row r="5" spans="1:7" ht="49.5" customHeight="1">
      <c r="A5" s="37" t="s">
        <v>0</v>
      </c>
      <c r="B5" s="38" t="s">
        <v>1</v>
      </c>
      <c r="C5" s="38" t="s">
        <v>2</v>
      </c>
      <c r="D5" s="38" t="s">
        <v>74</v>
      </c>
      <c r="E5" s="40" t="s">
        <v>84</v>
      </c>
      <c r="F5" s="40" t="s">
        <v>83</v>
      </c>
      <c r="G5" s="40" t="s">
        <v>85</v>
      </c>
    </row>
    <row r="6" spans="1:7" ht="24" customHeight="1">
      <c r="A6" s="37"/>
      <c r="B6" s="38"/>
      <c r="C6" s="38"/>
      <c r="D6" s="38"/>
      <c r="E6" s="40"/>
      <c r="F6" s="40"/>
      <c r="G6" s="40"/>
    </row>
    <row r="7" spans="1:7" ht="16.5" customHeight="1">
      <c r="A7" s="6">
        <v>1</v>
      </c>
      <c r="B7" s="5">
        <v>2</v>
      </c>
      <c r="C7" s="5">
        <v>3</v>
      </c>
      <c r="D7" s="6">
        <v>4</v>
      </c>
      <c r="E7" s="10">
        <v>4</v>
      </c>
      <c r="F7" s="10">
        <v>5</v>
      </c>
      <c r="G7" s="10">
        <v>6</v>
      </c>
    </row>
    <row r="8" spans="1:7" s="9" customFormat="1" ht="19.5" customHeight="1">
      <c r="A8" s="26" t="s">
        <v>4</v>
      </c>
      <c r="B8" s="14">
        <v>1</v>
      </c>
      <c r="C8" s="14" t="s">
        <v>3</v>
      </c>
      <c r="D8" s="20">
        <f>D9+D10+D11+D12+D13+D14+D15+D16+D17+D18+D19</f>
        <v>649781.7</v>
      </c>
      <c r="E8" s="20">
        <f>E9+E10+E11+E12+E13+E14+E15+E16+E17+E18+E19</f>
        <v>256668.9</v>
      </c>
      <c r="F8" s="20">
        <f>F9+F10+F11+F12+F13+F14+F15+F16+F17+F18+F19</f>
        <v>294782.8</v>
      </c>
      <c r="G8" s="31">
        <f>F8/E8*100</f>
        <v>114.84944221913914</v>
      </c>
    </row>
    <row r="9" spans="1:7" ht="48.75" customHeight="1">
      <c r="A9" s="27" t="s">
        <v>5</v>
      </c>
      <c r="B9" s="8">
        <v>1</v>
      </c>
      <c r="C9" s="8">
        <v>2</v>
      </c>
      <c r="D9" s="18">
        <v>23867</v>
      </c>
      <c r="E9" s="19">
        <v>21207.9</v>
      </c>
      <c r="F9" s="19">
        <v>23145.8</v>
      </c>
      <c r="G9" s="25">
        <f aca="true" t="shared" si="0" ref="G9:G72">F9/E9*100</f>
        <v>109.13763267461651</v>
      </c>
    </row>
    <row r="10" spans="1:7" ht="63">
      <c r="A10" s="27" t="s">
        <v>6</v>
      </c>
      <c r="B10" s="8">
        <v>1</v>
      </c>
      <c r="C10" s="8">
        <v>3</v>
      </c>
      <c r="D10" s="18">
        <v>12632.5</v>
      </c>
      <c r="E10" s="34">
        <v>1684.4</v>
      </c>
      <c r="F10" s="19"/>
      <c r="G10" s="25">
        <f t="shared" si="0"/>
        <v>0</v>
      </c>
    </row>
    <row r="11" spans="1:7" ht="63">
      <c r="A11" s="27" t="s">
        <v>7</v>
      </c>
      <c r="B11" s="8">
        <v>1</v>
      </c>
      <c r="C11" s="8">
        <v>4</v>
      </c>
      <c r="D11" s="18">
        <v>338172.6</v>
      </c>
      <c r="E11" s="19">
        <v>152478</v>
      </c>
      <c r="F11" s="19">
        <v>176769</v>
      </c>
      <c r="G11" s="25">
        <f t="shared" si="0"/>
        <v>115.93082280722464</v>
      </c>
    </row>
    <row r="12" spans="1:7" ht="21.75" customHeight="1" hidden="1">
      <c r="A12" s="27" t="s">
        <v>8</v>
      </c>
      <c r="B12" s="8">
        <v>1</v>
      </c>
      <c r="C12" s="8">
        <v>5</v>
      </c>
      <c r="D12" s="18"/>
      <c r="E12" s="19"/>
      <c r="F12" s="19">
        <v>0</v>
      </c>
      <c r="G12" s="25" t="e">
        <f t="shared" si="0"/>
        <v>#DIV/0!</v>
      </c>
    </row>
    <row r="13" spans="1:7" ht="51.75" customHeight="1">
      <c r="A13" s="27" t="s">
        <v>9</v>
      </c>
      <c r="B13" s="8">
        <v>1</v>
      </c>
      <c r="C13" s="8">
        <v>6</v>
      </c>
      <c r="D13" s="18">
        <v>6634</v>
      </c>
      <c r="E13" s="19">
        <v>3878.6</v>
      </c>
      <c r="F13" s="19">
        <v>4580.4</v>
      </c>
      <c r="G13" s="25">
        <f t="shared" si="0"/>
        <v>118.0941576857629</v>
      </c>
    </row>
    <row r="14" spans="1:7" ht="15.75" hidden="1">
      <c r="A14" s="27" t="s">
        <v>10</v>
      </c>
      <c r="B14" s="8">
        <v>1</v>
      </c>
      <c r="C14" s="8">
        <v>7</v>
      </c>
      <c r="D14" s="18"/>
      <c r="E14" s="19"/>
      <c r="F14" s="19"/>
      <c r="G14" s="25" t="e">
        <f t="shared" si="0"/>
        <v>#DIV/0!</v>
      </c>
    </row>
    <row r="15" spans="1:7" ht="15.75" hidden="1">
      <c r="A15" s="27" t="s">
        <v>11</v>
      </c>
      <c r="B15" s="8">
        <v>1</v>
      </c>
      <c r="C15" s="8">
        <v>10</v>
      </c>
      <c r="D15" s="18"/>
      <c r="E15" s="19"/>
      <c r="F15" s="19"/>
      <c r="G15" s="25" t="e">
        <f t="shared" si="0"/>
        <v>#DIV/0!</v>
      </c>
    </row>
    <row r="16" spans="1:7" ht="21.75" customHeight="1" hidden="1">
      <c r="A16" s="27" t="s">
        <v>12</v>
      </c>
      <c r="B16" s="8">
        <v>1</v>
      </c>
      <c r="C16" s="8">
        <v>11</v>
      </c>
      <c r="D16" s="18">
        <v>69369</v>
      </c>
      <c r="E16" s="19"/>
      <c r="F16" s="19">
        <v>0</v>
      </c>
      <c r="G16" s="25" t="e">
        <f t="shared" si="0"/>
        <v>#DIV/0!</v>
      </c>
    </row>
    <row r="17" spans="1:7" ht="15.75" hidden="1">
      <c r="A17" s="27"/>
      <c r="B17" s="8">
        <v>1</v>
      </c>
      <c r="C17" s="8">
        <v>12</v>
      </c>
      <c r="D17" s="18"/>
      <c r="E17" s="19"/>
      <c r="F17" s="19"/>
      <c r="G17" s="25" t="e">
        <f t="shared" si="0"/>
        <v>#DIV/0!</v>
      </c>
    </row>
    <row r="18" spans="1:7" ht="31.5" hidden="1">
      <c r="A18" s="27" t="s">
        <v>13</v>
      </c>
      <c r="B18" s="8">
        <v>1</v>
      </c>
      <c r="C18" s="8">
        <v>13</v>
      </c>
      <c r="D18" s="18"/>
      <c r="E18" s="19"/>
      <c r="F18" s="19"/>
      <c r="G18" s="25" t="e">
        <f t="shared" si="0"/>
        <v>#DIV/0!</v>
      </c>
    </row>
    <row r="19" spans="1:7" ht="16.5" customHeight="1">
      <c r="A19" s="27" t="s">
        <v>14</v>
      </c>
      <c r="B19" s="8">
        <v>1</v>
      </c>
      <c r="C19" s="8">
        <v>13</v>
      </c>
      <c r="D19" s="18">
        <v>199106.6</v>
      </c>
      <c r="E19" s="19">
        <v>77420</v>
      </c>
      <c r="F19" s="19">
        <v>90287.6</v>
      </c>
      <c r="G19" s="25">
        <f t="shared" si="0"/>
        <v>116.62051149573753</v>
      </c>
    </row>
    <row r="20" spans="1:7" s="9" customFormat="1" ht="15.75">
      <c r="A20" s="26" t="s">
        <v>56</v>
      </c>
      <c r="B20" s="14">
        <v>2</v>
      </c>
      <c r="C20" s="14">
        <v>0</v>
      </c>
      <c r="D20" s="20">
        <f>D21</f>
        <v>3676.3</v>
      </c>
      <c r="E20" s="20">
        <f>E21</f>
        <v>2138.1</v>
      </c>
      <c r="F20" s="20">
        <f>F21</f>
        <v>1374.2</v>
      </c>
      <c r="G20" s="31">
        <f t="shared" si="0"/>
        <v>64.27201721154296</v>
      </c>
    </row>
    <row r="21" spans="1:7" ht="15.75">
      <c r="A21" s="27" t="s">
        <v>57</v>
      </c>
      <c r="B21" s="8">
        <v>2</v>
      </c>
      <c r="C21" s="8">
        <v>3</v>
      </c>
      <c r="D21" s="18">
        <v>3676.3</v>
      </c>
      <c r="E21" s="19">
        <v>2138.1</v>
      </c>
      <c r="F21" s="19">
        <v>1374.2</v>
      </c>
      <c r="G21" s="25">
        <f t="shared" si="0"/>
        <v>64.27201721154296</v>
      </c>
    </row>
    <row r="22" spans="1:7" s="9" customFormat="1" ht="31.5">
      <c r="A22" s="26" t="s">
        <v>15</v>
      </c>
      <c r="B22" s="14">
        <v>3</v>
      </c>
      <c r="C22" s="14" t="s">
        <v>3</v>
      </c>
      <c r="D22" s="20">
        <f>SUM(D23:D29)</f>
        <v>37409.399999999994</v>
      </c>
      <c r="E22" s="20">
        <f>SUM(E23:E29)</f>
        <v>26846</v>
      </c>
      <c r="F22" s="20">
        <f>SUM(F23:F29)</f>
        <v>14901.900000000001</v>
      </c>
      <c r="G22" s="31">
        <f t="shared" si="0"/>
        <v>55.50882813082024</v>
      </c>
    </row>
    <row r="23" spans="1:7" ht="15.75" hidden="1">
      <c r="A23" s="27" t="s">
        <v>16</v>
      </c>
      <c r="B23" s="8">
        <v>3</v>
      </c>
      <c r="C23" s="8">
        <v>2</v>
      </c>
      <c r="D23" s="18"/>
      <c r="E23" s="19"/>
      <c r="F23" s="19"/>
      <c r="G23" s="25" t="e">
        <f t="shared" si="0"/>
        <v>#DIV/0!</v>
      </c>
    </row>
    <row r="24" spans="1:7" ht="15.75">
      <c r="A24" s="27" t="s">
        <v>77</v>
      </c>
      <c r="B24" s="8">
        <v>3</v>
      </c>
      <c r="C24" s="8">
        <v>4</v>
      </c>
      <c r="D24" s="18">
        <v>6854.1</v>
      </c>
      <c r="E24" s="19">
        <v>3123.5</v>
      </c>
      <c r="F24" s="19">
        <v>2531.3</v>
      </c>
      <c r="G24" s="25">
        <f t="shared" si="0"/>
        <v>81.04049943973108</v>
      </c>
    </row>
    <row r="25" spans="1:7" ht="47.25">
      <c r="A25" s="27" t="s">
        <v>78</v>
      </c>
      <c r="B25" s="8">
        <v>3</v>
      </c>
      <c r="C25" s="8">
        <v>9</v>
      </c>
      <c r="D25" s="18">
        <v>11927.5</v>
      </c>
      <c r="E25" s="19">
        <v>11360.2</v>
      </c>
      <c r="F25" s="19">
        <v>11503.6</v>
      </c>
      <c r="G25" s="25">
        <f t="shared" si="0"/>
        <v>101.26230172004014</v>
      </c>
    </row>
    <row r="26" spans="1:7" ht="15.75" hidden="1">
      <c r="A26" s="27" t="s">
        <v>17</v>
      </c>
      <c r="B26" s="8">
        <v>3</v>
      </c>
      <c r="C26" s="8">
        <v>10</v>
      </c>
      <c r="D26" s="18"/>
      <c r="E26" s="19"/>
      <c r="F26" s="19"/>
      <c r="G26" s="25" t="e">
        <f t="shared" si="0"/>
        <v>#DIV/0!</v>
      </c>
    </row>
    <row r="27" spans="1:7" ht="15.75" hidden="1">
      <c r="A27" s="27" t="s">
        <v>17</v>
      </c>
      <c r="B27" s="8">
        <v>3</v>
      </c>
      <c r="C27" s="8">
        <v>10</v>
      </c>
      <c r="D27" s="18"/>
      <c r="E27" s="19"/>
      <c r="F27" s="19"/>
      <c r="G27" s="25" t="e">
        <f t="shared" si="0"/>
        <v>#DIV/0!</v>
      </c>
    </row>
    <row r="28" spans="1:7" ht="31.5">
      <c r="A28" s="27" t="s">
        <v>18</v>
      </c>
      <c r="B28" s="8">
        <v>3</v>
      </c>
      <c r="C28" s="8">
        <v>14</v>
      </c>
      <c r="D28" s="18">
        <v>18627.8</v>
      </c>
      <c r="E28" s="19">
        <v>12362.3</v>
      </c>
      <c r="F28" s="19">
        <v>867</v>
      </c>
      <c r="G28" s="25">
        <f t="shared" si="0"/>
        <v>7.013258050686362</v>
      </c>
    </row>
    <row r="29" spans="1:7" ht="33" customHeight="1" hidden="1">
      <c r="A29" s="27" t="s">
        <v>18</v>
      </c>
      <c r="B29" s="8">
        <v>3</v>
      </c>
      <c r="C29" s="8">
        <v>14</v>
      </c>
      <c r="D29" s="18"/>
      <c r="E29" s="19"/>
      <c r="F29" s="19"/>
      <c r="G29" s="25" t="e">
        <f t="shared" si="0"/>
        <v>#DIV/0!</v>
      </c>
    </row>
    <row r="30" spans="1:7" s="9" customFormat="1" ht="15.75">
      <c r="A30" s="26" t="s">
        <v>19</v>
      </c>
      <c r="B30" s="14">
        <v>4</v>
      </c>
      <c r="C30" s="14" t="s">
        <v>3</v>
      </c>
      <c r="D30" s="20">
        <f>SUM(D31:D40)</f>
        <v>392440.1</v>
      </c>
      <c r="E30" s="20">
        <f>SUM(E31:E40)</f>
        <v>133364.5</v>
      </c>
      <c r="F30" s="20">
        <f>SUM(F31:F40)</f>
        <v>127847.1</v>
      </c>
      <c r="G30" s="31">
        <f t="shared" si="0"/>
        <v>95.86291704314117</v>
      </c>
    </row>
    <row r="31" spans="1:7" s="7" customFormat="1" ht="15.75">
      <c r="A31" s="27" t="s">
        <v>20</v>
      </c>
      <c r="B31" s="8">
        <v>4</v>
      </c>
      <c r="C31" s="8">
        <v>1</v>
      </c>
      <c r="D31" s="18">
        <v>3176.2</v>
      </c>
      <c r="E31" s="19">
        <v>948.4</v>
      </c>
      <c r="F31" s="19">
        <v>498.7</v>
      </c>
      <c r="G31" s="25">
        <f t="shared" si="0"/>
        <v>52.583298186419235</v>
      </c>
    </row>
    <row r="32" spans="1:7" ht="15.75" hidden="1">
      <c r="A32" s="27" t="s">
        <v>21</v>
      </c>
      <c r="B32" s="8">
        <v>4</v>
      </c>
      <c r="C32" s="8">
        <v>4</v>
      </c>
      <c r="D32" s="18"/>
      <c r="E32" s="19"/>
      <c r="F32" s="19"/>
      <c r="G32" s="25" t="e">
        <f t="shared" si="0"/>
        <v>#DIV/0!</v>
      </c>
    </row>
    <row r="33" spans="1:7" ht="15.75">
      <c r="A33" s="27" t="s">
        <v>22</v>
      </c>
      <c r="B33" s="8">
        <v>4</v>
      </c>
      <c r="C33" s="8">
        <v>5</v>
      </c>
      <c r="D33" s="18">
        <v>71286.2</v>
      </c>
      <c r="E33" s="19">
        <v>44231.8</v>
      </c>
      <c r="F33" s="19">
        <v>37977</v>
      </c>
      <c r="G33" s="25">
        <f t="shared" si="0"/>
        <v>85.85904258926836</v>
      </c>
    </row>
    <row r="34" spans="1:7" ht="15.75" hidden="1">
      <c r="A34" s="27" t="s">
        <v>23</v>
      </c>
      <c r="B34" s="8">
        <v>4</v>
      </c>
      <c r="C34" s="8">
        <v>6</v>
      </c>
      <c r="D34" s="18"/>
      <c r="E34" s="19"/>
      <c r="F34" s="19"/>
      <c r="G34" s="25" t="e">
        <f t="shared" si="0"/>
        <v>#DIV/0!</v>
      </c>
    </row>
    <row r="35" spans="1:7" ht="15.75" hidden="1">
      <c r="A35" s="27" t="s">
        <v>24</v>
      </c>
      <c r="B35" s="8">
        <v>4</v>
      </c>
      <c r="C35" s="8">
        <v>7</v>
      </c>
      <c r="D35" s="18"/>
      <c r="E35" s="19"/>
      <c r="F35" s="19"/>
      <c r="G35" s="25" t="e">
        <f t="shared" si="0"/>
        <v>#DIV/0!</v>
      </c>
    </row>
    <row r="36" spans="1:7" ht="15.75">
      <c r="A36" s="27" t="s">
        <v>25</v>
      </c>
      <c r="B36" s="8">
        <v>4</v>
      </c>
      <c r="C36" s="8">
        <v>8</v>
      </c>
      <c r="D36" s="18">
        <v>103905.4</v>
      </c>
      <c r="E36" s="19">
        <v>23879.1</v>
      </c>
      <c r="F36" s="19">
        <v>25837.3</v>
      </c>
      <c r="G36" s="25">
        <f t="shared" si="0"/>
        <v>108.20047656737482</v>
      </c>
    </row>
    <row r="37" spans="1:7" ht="15.75">
      <c r="A37" s="27" t="s">
        <v>79</v>
      </c>
      <c r="B37" s="8">
        <v>4</v>
      </c>
      <c r="C37" s="8">
        <v>9</v>
      </c>
      <c r="D37" s="18">
        <v>112059.4</v>
      </c>
      <c r="E37" s="19">
        <v>12065.9</v>
      </c>
      <c r="F37" s="19">
        <v>6444.3</v>
      </c>
      <c r="G37" s="25">
        <f t="shared" si="0"/>
        <v>53.409194506833316</v>
      </c>
    </row>
    <row r="38" spans="1:7" ht="15.75">
      <c r="A38" s="27" t="s">
        <v>26</v>
      </c>
      <c r="B38" s="8">
        <v>4</v>
      </c>
      <c r="C38" s="8">
        <v>10</v>
      </c>
      <c r="D38" s="18">
        <v>14167.9</v>
      </c>
      <c r="E38" s="19">
        <v>7432.8</v>
      </c>
      <c r="F38" s="19">
        <v>6041</v>
      </c>
      <c r="G38" s="25">
        <f t="shared" si="0"/>
        <v>81.27488967818319</v>
      </c>
    </row>
    <row r="39" spans="1:7" ht="31.5" hidden="1">
      <c r="A39" s="27" t="s">
        <v>27</v>
      </c>
      <c r="B39" s="8">
        <v>4</v>
      </c>
      <c r="C39" s="8">
        <v>11</v>
      </c>
      <c r="D39" s="18"/>
      <c r="E39" s="19"/>
      <c r="F39" s="19"/>
      <c r="G39" s="25" t="e">
        <f t="shared" si="0"/>
        <v>#DIV/0!</v>
      </c>
    </row>
    <row r="40" spans="1:7" ht="21.75" customHeight="1">
      <c r="A40" s="27" t="s">
        <v>28</v>
      </c>
      <c r="B40" s="8">
        <v>4</v>
      </c>
      <c r="C40" s="8">
        <v>12</v>
      </c>
      <c r="D40" s="18">
        <v>87845</v>
      </c>
      <c r="E40" s="19">
        <v>44806.5</v>
      </c>
      <c r="F40" s="19">
        <v>51048.8</v>
      </c>
      <c r="G40" s="25">
        <f t="shared" si="0"/>
        <v>113.93168401905973</v>
      </c>
    </row>
    <row r="41" spans="1:7" s="9" customFormat="1" ht="15.75">
      <c r="A41" s="26" t="s">
        <v>29</v>
      </c>
      <c r="B41" s="14">
        <v>5</v>
      </c>
      <c r="C41" s="14" t="s">
        <v>3</v>
      </c>
      <c r="D41" s="20">
        <f>SUM(D42:D45)</f>
        <v>760883.4</v>
      </c>
      <c r="E41" s="20">
        <f>SUM(E42:E45)</f>
        <v>241172.1</v>
      </c>
      <c r="F41" s="20">
        <f>SUM(F42:F45)</f>
        <v>177467.69999999998</v>
      </c>
      <c r="G41" s="31">
        <f t="shared" si="0"/>
        <v>73.5855018055571</v>
      </c>
    </row>
    <row r="42" spans="1:7" ht="15.75">
      <c r="A42" s="27" t="s">
        <v>30</v>
      </c>
      <c r="B42" s="8">
        <v>5</v>
      </c>
      <c r="C42" s="8">
        <v>1</v>
      </c>
      <c r="D42" s="18">
        <v>355122.8</v>
      </c>
      <c r="E42" s="19">
        <v>21980.5</v>
      </c>
      <c r="F42" s="19">
        <v>25264.3</v>
      </c>
      <c r="G42" s="25">
        <f t="shared" si="0"/>
        <v>114.93960555947315</v>
      </c>
    </row>
    <row r="43" spans="1:7" ht="15.75">
      <c r="A43" s="27" t="s">
        <v>31</v>
      </c>
      <c r="B43" s="8">
        <v>5</v>
      </c>
      <c r="C43" s="8">
        <v>2</v>
      </c>
      <c r="D43" s="18">
        <v>390873.3</v>
      </c>
      <c r="E43" s="19">
        <v>212760.2</v>
      </c>
      <c r="F43" s="19">
        <v>151962.3</v>
      </c>
      <c r="G43" s="25">
        <f t="shared" si="0"/>
        <v>71.42421373922377</v>
      </c>
    </row>
    <row r="44" spans="1:7" ht="15" customHeight="1">
      <c r="A44" s="27" t="s">
        <v>59</v>
      </c>
      <c r="B44" s="8">
        <v>5</v>
      </c>
      <c r="C44" s="8">
        <v>3</v>
      </c>
      <c r="D44" s="18">
        <v>14887.3</v>
      </c>
      <c r="E44" s="19">
        <v>6431.4</v>
      </c>
      <c r="F44" s="19">
        <v>241.1</v>
      </c>
      <c r="G44" s="25">
        <f t="shared" si="0"/>
        <v>3.7487949746555964</v>
      </c>
    </row>
    <row r="45" spans="1:7" ht="31.5" hidden="1">
      <c r="A45" s="27" t="s">
        <v>32</v>
      </c>
      <c r="B45" s="8">
        <v>5</v>
      </c>
      <c r="C45" s="8">
        <v>5</v>
      </c>
      <c r="D45" s="18"/>
      <c r="E45" s="19"/>
      <c r="F45" s="19">
        <v>0</v>
      </c>
      <c r="G45" s="25" t="e">
        <f t="shared" si="0"/>
        <v>#DIV/0!</v>
      </c>
    </row>
    <row r="46" spans="1:7" s="9" customFormat="1" ht="15.75">
      <c r="A46" s="26" t="s">
        <v>33</v>
      </c>
      <c r="B46" s="14">
        <v>6</v>
      </c>
      <c r="C46" s="14" t="s">
        <v>3</v>
      </c>
      <c r="D46" s="20">
        <f>D47+D48</f>
        <v>74151.5</v>
      </c>
      <c r="E46" s="20">
        <f>E48</f>
        <v>1075</v>
      </c>
      <c r="F46" s="20">
        <f>F48</f>
        <v>175.7</v>
      </c>
      <c r="G46" s="31">
        <f t="shared" si="0"/>
        <v>16.344186046511627</v>
      </c>
    </row>
    <row r="47" spans="1:7" ht="31.5" hidden="1">
      <c r="A47" s="27" t="s">
        <v>34</v>
      </c>
      <c r="B47" s="8">
        <v>6</v>
      </c>
      <c r="C47" s="8">
        <v>3</v>
      </c>
      <c r="D47" s="18"/>
      <c r="E47" s="19"/>
      <c r="F47" s="19"/>
      <c r="G47" s="25" t="e">
        <f t="shared" si="0"/>
        <v>#DIV/0!</v>
      </c>
    </row>
    <row r="48" spans="1:7" ht="31.5">
      <c r="A48" s="27" t="s">
        <v>35</v>
      </c>
      <c r="B48" s="8">
        <v>6</v>
      </c>
      <c r="C48" s="8">
        <v>5</v>
      </c>
      <c r="D48" s="18">
        <v>74151.5</v>
      </c>
      <c r="E48" s="19">
        <v>1075</v>
      </c>
      <c r="F48" s="19">
        <v>175.7</v>
      </c>
      <c r="G48" s="25">
        <f t="shared" si="0"/>
        <v>16.344186046511627</v>
      </c>
    </row>
    <row r="49" spans="1:7" s="9" customFormat="1" ht="15.75">
      <c r="A49" s="26" t="s">
        <v>36</v>
      </c>
      <c r="B49" s="14">
        <v>7</v>
      </c>
      <c r="C49" s="14" t="s">
        <v>3</v>
      </c>
      <c r="D49" s="20">
        <f>SUM(D50:D57)</f>
        <v>1764825.4</v>
      </c>
      <c r="E49" s="20">
        <f>SUM(E50:E57)</f>
        <v>834326.3</v>
      </c>
      <c r="F49" s="20">
        <f>SUM(F50:F57)</f>
        <v>938421.7999999999</v>
      </c>
      <c r="G49" s="31">
        <f t="shared" si="0"/>
        <v>112.47659339037975</v>
      </c>
    </row>
    <row r="50" spans="1:7" s="7" customFormat="1" ht="15.75">
      <c r="A50" s="27" t="s">
        <v>58</v>
      </c>
      <c r="B50" s="8">
        <v>7</v>
      </c>
      <c r="C50" s="8">
        <v>1</v>
      </c>
      <c r="D50" s="18">
        <v>188947.3</v>
      </c>
      <c r="E50" s="21">
        <v>105211.1</v>
      </c>
      <c r="F50" s="21">
        <v>119273.7</v>
      </c>
      <c r="G50" s="25">
        <f t="shared" si="0"/>
        <v>113.36608019496042</v>
      </c>
    </row>
    <row r="51" spans="1:7" ht="15.75">
      <c r="A51" s="27" t="s">
        <v>37</v>
      </c>
      <c r="B51" s="8">
        <v>7</v>
      </c>
      <c r="C51" s="8">
        <v>2</v>
      </c>
      <c r="D51" s="18">
        <v>1499293.7</v>
      </c>
      <c r="E51" s="19">
        <v>556920.5</v>
      </c>
      <c r="F51" s="19">
        <v>626058.3</v>
      </c>
      <c r="G51" s="25">
        <f t="shared" si="0"/>
        <v>112.4143032982266</v>
      </c>
    </row>
    <row r="52" spans="1:7" ht="15.75">
      <c r="A52" s="27" t="s">
        <v>81</v>
      </c>
      <c r="B52" s="8">
        <v>7</v>
      </c>
      <c r="C52" s="8">
        <v>3</v>
      </c>
      <c r="D52" s="18"/>
      <c r="E52" s="19">
        <v>146580.2</v>
      </c>
      <c r="F52" s="19">
        <v>168298.2</v>
      </c>
      <c r="G52" s="25">
        <f t="shared" si="0"/>
        <v>114.81646225069962</v>
      </c>
    </row>
    <row r="53" spans="1:7" ht="15.75" hidden="1">
      <c r="A53" s="27" t="s">
        <v>38</v>
      </c>
      <c r="B53" s="8">
        <v>7</v>
      </c>
      <c r="C53" s="8">
        <v>4</v>
      </c>
      <c r="D53" s="18"/>
      <c r="E53" s="19"/>
      <c r="F53" s="19"/>
      <c r="G53" s="25" t="e">
        <f t="shared" si="0"/>
        <v>#DIV/0!</v>
      </c>
    </row>
    <row r="54" spans="1:7" ht="15.75" hidden="1">
      <c r="A54" s="27" t="s">
        <v>39</v>
      </c>
      <c r="B54" s="8">
        <v>7</v>
      </c>
      <c r="C54" s="8">
        <v>5</v>
      </c>
      <c r="D54" s="18"/>
      <c r="E54" s="19"/>
      <c r="F54" s="19"/>
      <c r="G54" s="25" t="e">
        <f t="shared" si="0"/>
        <v>#DIV/0!</v>
      </c>
    </row>
    <row r="55" spans="1:7" ht="15.75" hidden="1">
      <c r="A55" s="27" t="s">
        <v>40</v>
      </c>
      <c r="B55" s="8">
        <v>7</v>
      </c>
      <c r="C55" s="8">
        <v>6</v>
      </c>
      <c r="D55" s="18"/>
      <c r="E55" s="19"/>
      <c r="F55" s="19"/>
      <c r="G55" s="25" t="e">
        <f t="shared" si="0"/>
        <v>#DIV/0!</v>
      </c>
    </row>
    <row r="56" spans="1:7" ht="15.75">
      <c r="A56" s="27" t="s">
        <v>41</v>
      </c>
      <c r="B56" s="8">
        <v>7</v>
      </c>
      <c r="C56" s="8">
        <v>7</v>
      </c>
      <c r="D56" s="18">
        <v>43685.9</v>
      </c>
      <c r="E56" s="19">
        <v>12674.6</v>
      </c>
      <c r="F56" s="19">
        <v>13186</v>
      </c>
      <c r="G56" s="25">
        <f t="shared" si="0"/>
        <v>104.03484133621575</v>
      </c>
    </row>
    <row r="57" spans="1:7" ht="15.75">
      <c r="A57" s="27" t="s">
        <v>42</v>
      </c>
      <c r="B57" s="8">
        <v>7</v>
      </c>
      <c r="C57" s="8">
        <v>9</v>
      </c>
      <c r="D57" s="18">
        <v>32898.5</v>
      </c>
      <c r="E57" s="19">
        <v>12939.9</v>
      </c>
      <c r="F57" s="19">
        <v>11605.6</v>
      </c>
      <c r="G57" s="25">
        <f t="shared" si="0"/>
        <v>89.68848290945061</v>
      </c>
    </row>
    <row r="58" spans="1:7" s="9" customFormat="1" ht="15.75">
      <c r="A58" s="28" t="s">
        <v>69</v>
      </c>
      <c r="B58" s="14">
        <v>8</v>
      </c>
      <c r="C58" s="14" t="s">
        <v>3</v>
      </c>
      <c r="D58" s="20">
        <f>SUM(D59:D63)</f>
        <v>165510</v>
      </c>
      <c r="E58" s="20">
        <f>SUM(E59:E63)</f>
        <v>85272.3</v>
      </c>
      <c r="F58" s="20">
        <f>SUM(F59:F63)</f>
        <v>112564.09999999999</v>
      </c>
      <c r="G58" s="31">
        <f t="shared" si="0"/>
        <v>132.00546953700086</v>
      </c>
    </row>
    <row r="59" spans="1:7" ht="15.75">
      <c r="A59" s="27" t="s">
        <v>43</v>
      </c>
      <c r="B59" s="8">
        <v>8</v>
      </c>
      <c r="C59" s="8">
        <v>1</v>
      </c>
      <c r="D59" s="18">
        <v>156513.4</v>
      </c>
      <c r="E59" s="19">
        <v>76346.4</v>
      </c>
      <c r="F59" s="19">
        <v>101769.7</v>
      </c>
      <c r="G59" s="25">
        <f t="shared" si="0"/>
        <v>133.29993293724394</v>
      </c>
    </row>
    <row r="60" spans="1:7" ht="15.75">
      <c r="A60" s="27" t="s">
        <v>44</v>
      </c>
      <c r="B60" s="8">
        <v>8</v>
      </c>
      <c r="C60" s="8">
        <v>2</v>
      </c>
      <c r="D60" s="18">
        <v>1145.2</v>
      </c>
      <c r="E60" s="19">
        <v>1008.6</v>
      </c>
      <c r="F60" s="19">
        <v>995</v>
      </c>
      <c r="G60" s="25">
        <f t="shared" si="0"/>
        <v>98.65159627206029</v>
      </c>
    </row>
    <row r="61" spans="1:7" ht="15.75" hidden="1">
      <c r="A61" s="29"/>
      <c r="B61" s="8">
        <v>8</v>
      </c>
      <c r="C61" s="8">
        <v>3</v>
      </c>
      <c r="D61" s="18"/>
      <c r="E61" s="19"/>
      <c r="F61" s="19"/>
      <c r="G61" s="25" t="e">
        <f t="shared" si="0"/>
        <v>#DIV/0!</v>
      </c>
    </row>
    <row r="62" spans="1:7" ht="15.75" hidden="1">
      <c r="A62" s="29"/>
      <c r="B62" s="8">
        <v>8</v>
      </c>
      <c r="C62" s="8">
        <v>4</v>
      </c>
      <c r="D62" s="18"/>
      <c r="E62" s="19"/>
      <c r="F62" s="19"/>
      <c r="G62" s="25" t="e">
        <f t="shared" si="0"/>
        <v>#DIV/0!</v>
      </c>
    </row>
    <row r="63" spans="1:7" ht="31.5">
      <c r="A63" s="27" t="s">
        <v>63</v>
      </c>
      <c r="B63" s="8">
        <v>8</v>
      </c>
      <c r="C63" s="8">
        <v>4</v>
      </c>
      <c r="D63" s="18">
        <v>7851.4</v>
      </c>
      <c r="E63" s="19">
        <v>7917.3</v>
      </c>
      <c r="F63" s="19">
        <v>9799.4</v>
      </c>
      <c r="G63" s="25">
        <f t="shared" si="0"/>
        <v>123.77199297740391</v>
      </c>
    </row>
    <row r="64" spans="1:7" s="9" customFormat="1" ht="15.75">
      <c r="A64" s="28" t="s">
        <v>64</v>
      </c>
      <c r="B64" s="14">
        <v>9</v>
      </c>
      <c r="C64" s="14" t="s">
        <v>3</v>
      </c>
      <c r="D64" s="20">
        <f>SUM(D65:D69)</f>
        <v>37123</v>
      </c>
      <c r="E64" s="20">
        <f>E65+E69</f>
        <v>250.2</v>
      </c>
      <c r="F64" s="20">
        <f>F65+F69</f>
        <v>1281.1</v>
      </c>
      <c r="G64" s="31">
        <f t="shared" si="0"/>
        <v>512.0303756994405</v>
      </c>
    </row>
    <row r="65" spans="1:7" ht="15.75" hidden="1">
      <c r="A65" s="27" t="s">
        <v>47</v>
      </c>
      <c r="B65" s="8">
        <v>9</v>
      </c>
      <c r="C65" s="8">
        <v>1</v>
      </c>
      <c r="D65" s="22">
        <v>23787.2</v>
      </c>
      <c r="E65" s="19"/>
      <c r="F65" s="19"/>
      <c r="G65" s="25" t="e">
        <f t="shared" si="0"/>
        <v>#DIV/0!</v>
      </c>
    </row>
    <row r="66" spans="1:7" ht="31.5" hidden="1">
      <c r="A66" s="27" t="s">
        <v>60</v>
      </c>
      <c r="B66" s="8">
        <v>9</v>
      </c>
      <c r="C66" s="8">
        <v>3</v>
      </c>
      <c r="D66" s="22">
        <v>1584.4</v>
      </c>
      <c r="E66" s="19"/>
      <c r="F66" s="19"/>
      <c r="G66" s="25" t="e">
        <f t="shared" si="0"/>
        <v>#DIV/0!</v>
      </c>
    </row>
    <row r="67" spans="1:7" ht="15.75" hidden="1">
      <c r="A67" s="27" t="s">
        <v>61</v>
      </c>
      <c r="B67" s="8">
        <v>9</v>
      </c>
      <c r="C67" s="8">
        <v>4</v>
      </c>
      <c r="D67" s="22"/>
      <c r="E67" s="19"/>
      <c r="F67" s="19"/>
      <c r="G67" s="25" t="e">
        <f t="shared" si="0"/>
        <v>#DIV/0!</v>
      </c>
    </row>
    <row r="68" spans="1:7" ht="15.75" hidden="1">
      <c r="A68" s="29"/>
      <c r="B68" s="8">
        <v>9</v>
      </c>
      <c r="C68" s="8">
        <v>8</v>
      </c>
      <c r="D68" s="22"/>
      <c r="E68" s="19"/>
      <c r="F68" s="19"/>
      <c r="G68" s="25" t="e">
        <f t="shared" si="0"/>
        <v>#DIV/0!</v>
      </c>
    </row>
    <row r="69" spans="1:7" ht="15.75">
      <c r="A69" s="27" t="s">
        <v>68</v>
      </c>
      <c r="B69" s="8">
        <v>9</v>
      </c>
      <c r="C69" s="8">
        <v>9</v>
      </c>
      <c r="D69" s="22">
        <v>11751.4</v>
      </c>
      <c r="E69" s="19">
        <v>250.2</v>
      </c>
      <c r="F69" s="19">
        <v>1281.1</v>
      </c>
      <c r="G69" s="25">
        <f t="shared" si="0"/>
        <v>512.0303756994405</v>
      </c>
    </row>
    <row r="70" spans="1:7" s="9" customFormat="1" ht="15.75">
      <c r="A70" s="26" t="s">
        <v>49</v>
      </c>
      <c r="B70" s="14">
        <v>10</v>
      </c>
      <c r="C70" s="14" t="s">
        <v>3</v>
      </c>
      <c r="D70" s="20">
        <f>SUM(D71:D75)</f>
        <v>136383.80000000002</v>
      </c>
      <c r="E70" s="20">
        <f>SUM(E71:E75)</f>
        <v>45622.4</v>
      </c>
      <c r="F70" s="20">
        <f>SUM(F71:F75)</f>
        <v>44654.6</v>
      </c>
      <c r="G70" s="31">
        <f t="shared" si="0"/>
        <v>97.87867363400434</v>
      </c>
    </row>
    <row r="71" spans="1:7" ht="15.75">
      <c r="A71" s="27" t="s">
        <v>50</v>
      </c>
      <c r="B71" s="8">
        <v>10</v>
      </c>
      <c r="C71" s="8">
        <v>1</v>
      </c>
      <c r="D71" s="18">
        <v>4300</v>
      </c>
      <c r="E71" s="19">
        <v>4123</v>
      </c>
      <c r="F71" s="19">
        <v>4362.2</v>
      </c>
      <c r="G71" s="25">
        <f t="shared" si="0"/>
        <v>105.80160077613388</v>
      </c>
    </row>
    <row r="72" spans="1:7" ht="15.75" hidden="1">
      <c r="A72" s="27" t="s">
        <v>51</v>
      </c>
      <c r="B72" s="8">
        <v>10</v>
      </c>
      <c r="C72" s="8">
        <v>2</v>
      </c>
      <c r="D72" s="18"/>
      <c r="E72" s="19"/>
      <c r="F72" s="19"/>
      <c r="G72" s="25" t="e">
        <f t="shared" si="0"/>
        <v>#DIV/0!</v>
      </c>
    </row>
    <row r="73" spans="1:7" ht="15.75">
      <c r="A73" s="27" t="s">
        <v>52</v>
      </c>
      <c r="B73" s="8">
        <v>10</v>
      </c>
      <c r="C73" s="8">
        <v>3</v>
      </c>
      <c r="D73" s="18">
        <v>32208.4</v>
      </c>
      <c r="E73" s="19">
        <v>8972.7</v>
      </c>
      <c r="F73" s="19">
        <v>12306.9</v>
      </c>
      <c r="G73" s="25">
        <f aca="true" t="shared" si="1" ref="G73:G90">F73/E73*100</f>
        <v>137.1593834631716</v>
      </c>
    </row>
    <row r="74" spans="1:7" ht="15.75">
      <c r="A74" s="27" t="s">
        <v>62</v>
      </c>
      <c r="B74" s="8">
        <v>10</v>
      </c>
      <c r="C74" s="8">
        <v>4</v>
      </c>
      <c r="D74" s="18">
        <v>84987.8</v>
      </c>
      <c r="E74" s="19">
        <v>22944.6</v>
      </c>
      <c r="F74" s="19">
        <v>21814</v>
      </c>
      <c r="G74" s="25">
        <f t="shared" si="1"/>
        <v>95.07247892750364</v>
      </c>
    </row>
    <row r="75" spans="1:7" ht="15.75">
      <c r="A75" s="27" t="s">
        <v>53</v>
      </c>
      <c r="B75" s="8">
        <v>10</v>
      </c>
      <c r="C75" s="8">
        <v>6</v>
      </c>
      <c r="D75" s="18">
        <v>14887.6</v>
      </c>
      <c r="E75" s="19">
        <v>9582.1</v>
      </c>
      <c r="F75" s="19">
        <v>6171.5</v>
      </c>
      <c r="G75" s="25">
        <f t="shared" si="1"/>
        <v>64.40654971248475</v>
      </c>
    </row>
    <row r="76" spans="1:7" ht="18.75" customHeight="1">
      <c r="A76" s="28" t="s">
        <v>48</v>
      </c>
      <c r="B76" s="23">
        <v>11</v>
      </c>
      <c r="C76" s="23"/>
      <c r="D76" s="24">
        <f>D77+D78+D79</f>
        <v>69451</v>
      </c>
      <c r="E76" s="24">
        <f>E77+E78+E79</f>
        <v>6788.900000000001</v>
      </c>
      <c r="F76" s="24">
        <f>F77+F78+F79</f>
        <v>8042.5</v>
      </c>
      <c r="G76" s="31">
        <f t="shared" si="1"/>
        <v>118.46543622678195</v>
      </c>
    </row>
    <row r="77" spans="1:7" ht="16.5" customHeight="1">
      <c r="A77" s="27" t="s">
        <v>65</v>
      </c>
      <c r="B77" s="8">
        <v>11</v>
      </c>
      <c r="C77" s="8">
        <v>1</v>
      </c>
      <c r="D77" s="18">
        <v>2076.5</v>
      </c>
      <c r="E77" s="19">
        <v>941.3</v>
      </c>
      <c r="F77" s="19">
        <v>1769.3</v>
      </c>
      <c r="G77" s="25">
        <f t="shared" si="1"/>
        <v>187.96345479655795</v>
      </c>
    </row>
    <row r="78" spans="1:7" ht="15.75">
      <c r="A78" s="27" t="s">
        <v>66</v>
      </c>
      <c r="B78" s="8">
        <v>11</v>
      </c>
      <c r="C78" s="8">
        <v>2</v>
      </c>
      <c r="D78" s="18">
        <v>65564.9</v>
      </c>
      <c r="E78" s="19">
        <v>5847.6</v>
      </c>
      <c r="F78" s="19">
        <v>6273.2</v>
      </c>
      <c r="G78" s="25">
        <f t="shared" si="1"/>
        <v>107.27819960325601</v>
      </c>
    </row>
    <row r="79" spans="1:7" ht="31.5" hidden="1">
      <c r="A79" s="27" t="s">
        <v>67</v>
      </c>
      <c r="B79" s="8">
        <v>11</v>
      </c>
      <c r="C79" s="8">
        <v>5</v>
      </c>
      <c r="D79" s="18">
        <v>1809.6</v>
      </c>
      <c r="E79" s="19"/>
      <c r="F79" s="19"/>
      <c r="G79" s="25" t="e">
        <f t="shared" si="1"/>
        <v>#DIV/0!</v>
      </c>
    </row>
    <row r="80" spans="1:7" ht="15.75">
      <c r="A80" s="28" t="s">
        <v>70</v>
      </c>
      <c r="B80" s="23">
        <v>12</v>
      </c>
      <c r="C80" s="23"/>
      <c r="D80" s="24">
        <f>D81+D82</f>
        <v>46475</v>
      </c>
      <c r="E80" s="24">
        <f>E81+E82</f>
        <v>21479.8</v>
      </c>
      <c r="F80" s="24">
        <f>F81+F82</f>
        <v>25107.3</v>
      </c>
      <c r="G80" s="25">
        <f t="shared" si="1"/>
        <v>116.88795985065038</v>
      </c>
    </row>
    <row r="81" spans="1:7" ht="15.75">
      <c r="A81" s="27" t="s">
        <v>45</v>
      </c>
      <c r="B81" s="8">
        <v>12</v>
      </c>
      <c r="C81" s="8">
        <v>1</v>
      </c>
      <c r="D81" s="18">
        <v>29223.5</v>
      </c>
      <c r="E81" s="19">
        <v>13147.9</v>
      </c>
      <c r="F81" s="19">
        <v>15967</v>
      </c>
      <c r="G81" s="25">
        <f t="shared" si="1"/>
        <v>121.44144692308278</v>
      </c>
    </row>
    <row r="82" spans="1:7" ht="15.75">
      <c r="A82" s="27" t="s">
        <v>46</v>
      </c>
      <c r="B82" s="8">
        <v>12</v>
      </c>
      <c r="C82" s="8">
        <v>2</v>
      </c>
      <c r="D82" s="18">
        <v>17251.5</v>
      </c>
      <c r="E82" s="19">
        <v>8331.9</v>
      </c>
      <c r="F82" s="19">
        <v>9140.3</v>
      </c>
      <c r="G82" s="25">
        <f t="shared" si="1"/>
        <v>109.70246882463783</v>
      </c>
    </row>
    <row r="83" spans="1:7" ht="31.5" hidden="1">
      <c r="A83" s="28" t="s">
        <v>75</v>
      </c>
      <c r="B83" s="23">
        <v>13</v>
      </c>
      <c r="C83" s="23"/>
      <c r="D83" s="24">
        <f>D84</f>
        <v>10</v>
      </c>
      <c r="E83" s="24">
        <f>E84</f>
        <v>0</v>
      </c>
      <c r="F83" s="24">
        <f>F84</f>
        <v>0</v>
      </c>
      <c r="G83" s="25" t="e">
        <f t="shared" si="1"/>
        <v>#DIV/0!</v>
      </c>
    </row>
    <row r="84" spans="1:7" ht="31.5" hidden="1">
      <c r="A84" s="27" t="s">
        <v>76</v>
      </c>
      <c r="B84" s="8">
        <v>13</v>
      </c>
      <c r="C84" s="8">
        <v>1</v>
      </c>
      <c r="D84" s="18">
        <v>10</v>
      </c>
      <c r="E84" s="19"/>
      <c r="F84" s="19">
        <v>0</v>
      </c>
      <c r="G84" s="25" t="e">
        <f t="shared" si="1"/>
        <v>#DIV/0!</v>
      </c>
    </row>
    <row r="85" spans="1:7" s="9" customFormat="1" ht="47.25">
      <c r="A85" s="30" t="s">
        <v>73</v>
      </c>
      <c r="B85" s="14">
        <v>14</v>
      </c>
      <c r="C85" s="14" t="s">
        <v>3</v>
      </c>
      <c r="D85" s="20">
        <f>SUM(D86:D88)</f>
        <v>743779.2000000001</v>
      </c>
      <c r="E85" s="20">
        <f>E86+E88+E89</f>
        <v>324581.9</v>
      </c>
      <c r="F85" s="20">
        <f>F86+F88+F89</f>
        <v>324894.5</v>
      </c>
      <c r="G85" s="31">
        <f t="shared" si="1"/>
        <v>100.09630851258187</v>
      </c>
    </row>
    <row r="86" spans="1:7" ht="47.25">
      <c r="A86" s="27" t="s">
        <v>71</v>
      </c>
      <c r="B86" s="8">
        <v>14</v>
      </c>
      <c r="C86" s="8">
        <v>1</v>
      </c>
      <c r="D86" s="18">
        <v>98696.8</v>
      </c>
      <c r="E86" s="19">
        <v>81766.8</v>
      </c>
      <c r="F86" s="19">
        <v>82980.3</v>
      </c>
      <c r="G86" s="25">
        <f t="shared" si="1"/>
        <v>101.4840986806381</v>
      </c>
    </row>
    <row r="87" spans="1:7" ht="47.25" hidden="1">
      <c r="A87" s="27" t="s">
        <v>54</v>
      </c>
      <c r="B87" s="8">
        <v>11</v>
      </c>
      <c r="C87" s="8">
        <v>2</v>
      </c>
      <c r="D87" s="18"/>
      <c r="E87" s="19"/>
      <c r="F87" s="19"/>
      <c r="G87" s="25" t="e">
        <f t="shared" si="1"/>
        <v>#DIV/0!</v>
      </c>
    </row>
    <row r="88" spans="1:7" ht="17.25" customHeight="1">
      <c r="A88" s="27" t="s">
        <v>72</v>
      </c>
      <c r="B88" s="8">
        <v>14</v>
      </c>
      <c r="C88" s="8">
        <v>2</v>
      </c>
      <c r="D88" s="18">
        <v>645082.4</v>
      </c>
      <c r="E88" s="19">
        <v>242815.1</v>
      </c>
      <c r="F88" s="19">
        <v>241251.1</v>
      </c>
      <c r="G88" s="25">
        <f t="shared" si="1"/>
        <v>99.35588849293146</v>
      </c>
    </row>
    <row r="89" spans="1:7" ht="31.5">
      <c r="A89" s="27" t="s">
        <v>80</v>
      </c>
      <c r="B89" s="8">
        <v>14</v>
      </c>
      <c r="C89" s="8">
        <v>3</v>
      </c>
      <c r="D89" s="18"/>
      <c r="E89" s="19"/>
      <c r="F89" s="19">
        <v>663.1</v>
      </c>
      <c r="G89" s="25"/>
    </row>
    <row r="90" spans="1:7" s="9" customFormat="1" ht="15.75">
      <c r="A90" s="32" t="s">
        <v>55</v>
      </c>
      <c r="B90" s="32"/>
      <c r="C90" s="32"/>
      <c r="D90" s="33">
        <f>D8+D20+D22+D30+D41+D46+D49+D58+D64+D70+D85+D80+D76+D83</f>
        <v>4881899.8</v>
      </c>
      <c r="E90" s="33">
        <f>E8+E20+E22+E30+E41+E46+E49+E58+E70+E64+E76+E80+E83+E85</f>
        <v>1979586.4</v>
      </c>
      <c r="F90" s="33">
        <f>F8+F20+F22+F30+F41+F46+F49+F58+F64+F70+F76+F80+F83+F85</f>
        <v>2071515.3</v>
      </c>
      <c r="G90" s="35">
        <f t="shared" si="1"/>
        <v>104.64384378474212</v>
      </c>
    </row>
    <row r="91" spans="1:7" ht="15.75">
      <c r="A91" s="12"/>
      <c r="B91" s="12"/>
      <c r="C91" s="12"/>
      <c r="D91" s="13"/>
      <c r="E91" s="11"/>
      <c r="F91" s="17"/>
      <c r="G91" s="17"/>
    </row>
    <row r="92" spans="1:7" ht="15.75">
      <c r="A92" s="11"/>
      <c r="B92" s="11"/>
      <c r="C92" s="11"/>
      <c r="D92" s="11"/>
      <c r="E92" s="11"/>
      <c r="F92" s="11"/>
      <c r="G92" s="11"/>
    </row>
  </sheetData>
  <sheetProtection/>
  <mergeCells count="9">
    <mergeCell ref="F1:G1"/>
    <mergeCell ref="A5:A6"/>
    <mergeCell ref="B5:B6"/>
    <mergeCell ref="C5:C6"/>
    <mergeCell ref="A2:G2"/>
    <mergeCell ref="F5:F6"/>
    <mergeCell ref="D5:D6"/>
    <mergeCell ref="E5:E6"/>
    <mergeCell ref="G5:G6"/>
  </mergeCells>
  <printOptions/>
  <pageMargins left="0.7874015748031497" right="0.1968503937007874" top="0.5905511811023623" bottom="0.5905511811023623" header="0.11811023622047245" footer="0.11811023622047245"/>
  <pageSetup fitToHeight="3" horizontalDpi="600" verticalDpi="600" orientation="portrait" paperSize="9" scale="7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2018-08-21T10:59:14Z</cp:lastPrinted>
  <dcterms:created xsi:type="dcterms:W3CDTF">2007-09-13T08:04:48Z</dcterms:created>
  <dcterms:modified xsi:type="dcterms:W3CDTF">2018-08-22T05:52:53Z</dcterms:modified>
  <cp:category/>
  <cp:version/>
  <cp:contentType/>
  <cp:contentStatus/>
</cp:coreProperties>
</file>